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955" windowHeight="8220" tabRatio="740"/>
  </bookViews>
  <sheets>
    <sheet name="sheet1" sheetId="23" r:id="rId1"/>
  </sheets>
  <calcPr calcId="125725"/>
</workbook>
</file>

<file path=xl/calcChain.xml><?xml version="1.0" encoding="utf-8"?>
<calcChain xmlns="http://schemas.openxmlformats.org/spreadsheetml/2006/main">
  <c r="C18" i="23"/>
  <c r="C19"/>
  <c r="C20"/>
  <c r="C21"/>
  <c r="C17"/>
  <c r="B18"/>
  <c r="B19"/>
  <c r="B20"/>
  <c r="B21"/>
  <c r="B17"/>
  <c r="E5"/>
  <c r="F5"/>
  <c r="E6"/>
  <c r="F6"/>
  <c r="E7"/>
  <c r="F7"/>
  <c r="E8"/>
  <c r="F8"/>
  <c r="E9"/>
  <c r="F9"/>
  <c r="E10"/>
  <c r="F10"/>
  <c r="E11"/>
  <c r="F11"/>
  <c r="E4"/>
  <c r="F4"/>
</calcChain>
</file>

<file path=xl/sharedStrings.xml><?xml version="1.0" encoding="utf-8"?>
<sst xmlns="http://schemas.openxmlformats.org/spreadsheetml/2006/main" count="31" uniqueCount="26">
  <si>
    <t>定価</t>
    <rPh sb="0" eb="2">
      <t>テイカ</t>
    </rPh>
    <phoneticPr fontId="2"/>
  </si>
  <si>
    <t>製品番号</t>
    <rPh sb="0" eb="2">
      <t>セイヒン</t>
    </rPh>
    <rPh sb="2" eb="4">
      <t>バンゴウ</t>
    </rPh>
    <phoneticPr fontId="2"/>
  </si>
  <si>
    <t>単価</t>
    <rPh sb="0" eb="2">
      <t>タンカ</t>
    </rPh>
    <phoneticPr fontId="2"/>
  </si>
  <si>
    <t>製品名</t>
    <rPh sb="0" eb="3">
      <t>セイヒンメイ</t>
    </rPh>
    <phoneticPr fontId="2"/>
  </si>
  <si>
    <t>原価</t>
    <rPh sb="0" eb="2">
      <t>ゲンカ</t>
    </rPh>
    <phoneticPr fontId="2"/>
  </si>
  <si>
    <t>売上表</t>
    <rPh sb="0" eb="2">
      <t>ウリアゲ</t>
    </rPh>
    <rPh sb="2" eb="3">
      <t>ヒョウ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</si>
  <si>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</si>
  <si>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</si>
  <si>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GN04</t>
  </si>
  <si>
    <t>GY02</t>
  </si>
  <si>
    <t>LK03</t>
  </si>
  <si>
    <t>GJ03</t>
  </si>
  <si>
    <t>GS01</t>
  </si>
  <si>
    <t>LB04</t>
  </si>
  <si>
    <t>LS02</t>
  </si>
  <si>
    <t>LW01</t>
  </si>
  <si>
    <t>ブラウス</t>
    <phoneticPr fontId="2"/>
  </si>
  <si>
    <t>製品価格表</t>
    <rPh sb="0" eb="2">
      <t>セイヒン</t>
    </rPh>
    <rPh sb="2" eb="4">
      <t>カカク</t>
    </rPh>
    <rPh sb="4" eb="5">
      <t>ヒョウ</t>
    </rPh>
    <phoneticPr fontId="2"/>
  </si>
  <si>
    <t>スラックス</t>
    <phoneticPr fontId="2"/>
  </si>
  <si>
    <t>ネクタイ</t>
    <phoneticPr fontId="2"/>
  </si>
  <si>
    <t>カーディガン</t>
    <phoneticPr fontId="2"/>
  </si>
  <si>
    <t>ジャケット</t>
    <phoneticPr fontId="2"/>
  </si>
  <si>
    <t>ワイシャツ</t>
    <phoneticPr fontId="2"/>
  </si>
  <si>
    <t>スカート</t>
    <phoneticPr fontId="2"/>
  </si>
  <si>
    <t>ワンピース</t>
    <phoneticPr fontId="2"/>
  </si>
  <si>
    <t>売値</t>
    <rPh sb="0" eb="2">
      <t>ウリネ</t>
    </rPh>
    <phoneticPr fontId="2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</si>
</sst>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8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38" fontId="7" fillId="0" borderId="0" xfId="1" applyFont="1" applyBorder="1">
      <alignment vertical="center"/>
    </xf>
    <xf numFmtId="6" fontId="7" fillId="0" borderId="0" xfId="3" applyFont="1" applyBorder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ill="1">
      <alignment vertical="center"/>
    </xf>
    <xf numFmtId="0" fontId="6" fillId="0" borderId="2" xfId="0" applyFont="1" applyBorder="1" applyAlignment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9" xfId="1" applyFont="1" applyFill="1" applyBorder="1">
      <alignment vertical="center"/>
    </xf>
    <xf numFmtId="38" fontId="7" fillId="0" borderId="10" xfId="1" applyFont="1" applyFill="1" applyBorder="1">
      <alignment vertical="center"/>
    </xf>
    <xf numFmtId="0" fontId="0" fillId="0" borderId="1" xfId="0" applyNumberFormat="1" applyBorder="1">
      <alignment vertical="center"/>
    </xf>
    <xf numFmtId="0" fontId="7" fillId="0" borderId="1" xfId="1" applyNumberFormat="1" applyFont="1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6" fontId="7" fillId="0" borderId="1" xfId="3" applyFont="1" applyFill="1" applyBorder="1">
      <alignment vertical="center"/>
    </xf>
    <xf numFmtId="6" fontId="7" fillId="0" borderId="12" xfId="3" applyFont="1" applyBorder="1">
      <alignment vertical="center"/>
    </xf>
    <xf numFmtId="6" fontId="7" fillId="0" borderId="9" xfId="3" applyFont="1" applyFill="1" applyBorder="1">
      <alignment vertical="center"/>
    </xf>
    <xf numFmtId="6" fontId="7" fillId="0" borderId="13" xfId="3" applyFont="1" applyBorder="1">
      <alignment vertical="center"/>
    </xf>
    <xf numFmtId="6" fontId="7" fillId="0" borderId="10" xfId="3" applyFont="1" applyFill="1" applyBorder="1">
      <alignment vertical="center"/>
    </xf>
    <xf numFmtId="6" fontId="7" fillId="0" borderId="11" xfId="3" applyFont="1" applyBorder="1">
      <alignment vertical="center"/>
    </xf>
  </cellXfs>
  <cellStyles count="5">
    <cellStyle name="桁区切り" xfId="1" builtinId="6"/>
    <cellStyle name="桁区切り 2" xfId="2"/>
    <cellStyle name="通貨" xfId="3" builtinId="7"/>
    <cellStyle name="通貨 2" xfId="4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/>
  </sheetViews>
  <sheetFormatPr defaultRowHeight="13.5"/>
  <cols>
    <col min="2" max="2" width="11.25" bestFit="1" customWidth="1"/>
    <col min="3" max="3" width="12.25" customWidth="1"/>
    <col min="4" max="4" width="11.5" bestFit="1" customWidth="1"/>
  </cols>
  <sheetData>
    <row r="1" spans="1:6">
      <c r="A1" s="10"/>
      <c r="C1" s="10" t="s">
        <v>17</v>
      </c>
      <c r="D1" s="11"/>
      <c r="E1" s="11"/>
    </row>
    <row r="2" spans="1:6" ht="14.25" thickBot="1">
      <c r="B2" s="4"/>
      <c r="C2" s="5"/>
      <c r="D2" s="5"/>
    </row>
    <row r="3" spans="1:6">
      <c r="B3" s="25" t="s">
        <v>1</v>
      </c>
      <c r="C3" s="26" t="s">
        <v>3</v>
      </c>
      <c r="D3" s="27" t="s">
        <v>4</v>
      </c>
      <c r="E3" s="27" t="s">
        <v>0</v>
      </c>
      <c r="F3" s="28" t="s">
        <v>25</v>
      </c>
    </row>
    <row r="4" spans="1:6" ht="13.5" customHeight="1">
      <c r="B4" s="17" t="s">
        <v>11</v>
      </c>
      <c r="C4" s="14" t="s">
        <v>21</v>
      </c>
      <c r="D4" s="20">
        <v>24830</v>
      </c>
      <c r="E4" s="29">
        <f>D4*1.25</f>
        <v>31037.5</v>
      </c>
      <c r="F4" s="30">
        <f>ROUNDDOWN(E4,0)</f>
        <v>31037</v>
      </c>
    </row>
    <row r="5" spans="1:6">
      <c r="B5" s="17" t="s">
        <v>8</v>
      </c>
      <c r="C5" s="14" t="s">
        <v>19</v>
      </c>
      <c r="D5" s="20">
        <v>5480</v>
      </c>
      <c r="E5" s="29">
        <f t="shared" ref="E5:E11" si="0">D5*1.25</f>
        <v>6850</v>
      </c>
      <c r="F5" s="30">
        <f t="shared" ref="F5:F11" si="1">ROUNDDOWN(E5,0)</f>
        <v>6850</v>
      </c>
    </row>
    <row r="6" spans="1:6">
      <c r="B6" s="17" t="s">
        <v>12</v>
      </c>
      <c r="C6" s="14" t="s">
        <v>18</v>
      </c>
      <c r="D6" s="20">
        <v>20150</v>
      </c>
      <c r="E6" s="29">
        <f t="shared" si="0"/>
        <v>25187.5</v>
      </c>
      <c r="F6" s="30">
        <f t="shared" si="1"/>
        <v>25187</v>
      </c>
    </row>
    <row r="7" spans="1:6" ht="14.25" thickBot="1">
      <c r="B7" s="18" t="s">
        <v>9</v>
      </c>
      <c r="C7" s="15" t="s">
        <v>22</v>
      </c>
      <c r="D7" s="21">
        <v>7550</v>
      </c>
      <c r="E7" s="31">
        <f t="shared" si="0"/>
        <v>9437.5</v>
      </c>
      <c r="F7" s="32">
        <f t="shared" si="1"/>
        <v>9437</v>
      </c>
    </row>
    <row r="8" spans="1:6" ht="13.5" customHeight="1">
      <c r="B8" s="19" t="s">
        <v>13</v>
      </c>
      <c r="C8" s="16" t="s">
        <v>16</v>
      </c>
      <c r="D8" s="22">
        <v>8850</v>
      </c>
      <c r="E8" s="33">
        <f t="shared" si="0"/>
        <v>11062.5</v>
      </c>
      <c r="F8" s="34">
        <f t="shared" si="1"/>
        <v>11062</v>
      </c>
    </row>
    <row r="9" spans="1:6">
      <c r="B9" s="17" t="s">
        <v>10</v>
      </c>
      <c r="C9" s="14" t="s">
        <v>20</v>
      </c>
      <c r="D9" s="20">
        <v>13000</v>
      </c>
      <c r="E9" s="29">
        <f t="shared" si="0"/>
        <v>16250</v>
      </c>
      <c r="F9" s="30">
        <f t="shared" si="1"/>
        <v>16250</v>
      </c>
    </row>
    <row r="10" spans="1:6">
      <c r="B10" s="17" t="s">
        <v>14</v>
      </c>
      <c r="C10" s="14" t="s">
        <v>23</v>
      </c>
      <c r="D10" s="20">
        <v>10880</v>
      </c>
      <c r="E10" s="29">
        <f t="shared" si="0"/>
        <v>13600</v>
      </c>
      <c r="F10" s="30">
        <f t="shared" si="1"/>
        <v>13600</v>
      </c>
    </row>
    <row r="11" spans="1:6" ht="14.25" thickBot="1">
      <c r="B11" s="18" t="s">
        <v>15</v>
      </c>
      <c r="C11" s="15" t="s">
        <v>24</v>
      </c>
      <c r="D11" s="21">
        <v>15550</v>
      </c>
      <c r="E11" s="31">
        <f t="shared" si="0"/>
        <v>19437.5</v>
      </c>
      <c r="F11" s="32">
        <f t="shared" si="1"/>
        <v>19437</v>
      </c>
    </row>
    <row r="12" spans="1:6">
      <c r="B12" s="12"/>
    </row>
    <row r="15" spans="1:6">
      <c r="B15" s="3"/>
      <c r="C15" s="13" t="s">
        <v>5</v>
      </c>
      <c r="D15" s="6"/>
      <c r="E15" s="6"/>
    </row>
    <row r="16" spans="1:6">
      <c r="A16" s="2" t="s">
        <v>6</v>
      </c>
      <c r="B16" s="2" t="s">
        <v>7</v>
      </c>
      <c r="C16" s="2" t="s">
        <v>2</v>
      </c>
      <c r="D16" s="7"/>
      <c r="E16" s="7"/>
    </row>
    <row r="17" spans="1:5">
      <c r="A17" s="1" t="s">
        <v>13</v>
      </c>
      <c r="B17" s="23" t="str">
        <f>VLOOKUP(A17,$B$4:$F$11,2)</f>
        <v>ブラウス</v>
      </c>
      <c r="C17" s="24">
        <f>VLOOKUP(A17,$B$4:$F$11,5)</f>
        <v>11062</v>
      </c>
      <c r="D17" s="8"/>
      <c r="E17" s="9"/>
    </row>
    <row r="18" spans="1:5">
      <c r="A18" s="1" t="s">
        <v>15</v>
      </c>
      <c r="B18" s="23" t="str">
        <f>VLOOKUP(A18,$B$4:$F$11,2)</f>
        <v>ワンピース</v>
      </c>
      <c r="C18" s="24">
        <f>VLOOKUP(A18,$B$4:$F$11,5)</f>
        <v>19437</v>
      </c>
      <c r="D18" s="8"/>
      <c r="E18" s="9"/>
    </row>
    <row r="19" spans="1:5">
      <c r="A19" s="1" t="s">
        <v>9</v>
      </c>
      <c r="B19" s="23" t="str">
        <f>VLOOKUP(A19,$B$4:$F$11,2)</f>
        <v>ワイシャツ</v>
      </c>
      <c r="C19" s="24">
        <f>VLOOKUP(A19,$B$4:$F$11,5)</f>
        <v>9437</v>
      </c>
      <c r="D19" s="8"/>
      <c r="E19" s="9"/>
    </row>
    <row r="20" spans="1:5">
      <c r="A20" s="1" t="s">
        <v>11</v>
      </c>
      <c r="B20" s="23" t="str">
        <f>VLOOKUP(A20,$B$4:$F$11,2)</f>
        <v>ジャケット</v>
      </c>
      <c r="C20" s="24">
        <f>VLOOKUP(A20,$B$4:$F$11,5)</f>
        <v>31037</v>
      </c>
      <c r="D20" s="8"/>
      <c r="E20" s="9"/>
    </row>
    <row r="21" spans="1:5">
      <c r="A21" s="1" t="s">
        <v>14</v>
      </c>
      <c r="B21" s="23" t="str">
        <f>VLOOKUP(A21,$B$4:$F$11,2)</f>
        <v>スカート</v>
      </c>
      <c r="C21" s="24">
        <f>VLOOKUP(A21,$B$4:$F$11,5)</f>
        <v>13600</v>
      </c>
      <c r="D21" s="8"/>
      <c r="E21" s="9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M.Shimizu</cp:lastModifiedBy>
  <cp:lastPrinted>2010-05-16T10:22:31Z</cp:lastPrinted>
  <dcterms:created xsi:type="dcterms:W3CDTF">2010-05-03T08:43:57Z</dcterms:created>
  <dcterms:modified xsi:type="dcterms:W3CDTF">2010-09-10T11:06:25Z</dcterms:modified>
</cp:coreProperties>
</file>