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015" windowHeight="5955"/>
  </bookViews>
  <sheets>
    <sheet name="Sheet1" sheetId="4" r:id="rId1"/>
  </sheets>
  <calcPr calcId="125725"/>
</workbook>
</file>

<file path=xl/calcChain.xml><?xml version="1.0" encoding="utf-8"?>
<calcChain xmlns="http://schemas.openxmlformats.org/spreadsheetml/2006/main">
  <c r="G14" i="4"/>
  <c r="G15"/>
  <c r="G16"/>
  <c r="G17"/>
  <c r="G18"/>
  <c r="G13"/>
  <c r="E14"/>
  <c r="E15"/>
  <c r="E16"/>
  <c r="E17"/>
  <c r="E18"/>
  <c r="E13"/>
  <c r="D14"/>
  <c r="D15"/>
  <c r="D16"/>
  <c r="D17"/>
  <c r="D18"/>
  <c r="D19"/>
  <c r="D13"/>
  <c r="B19"/>
  <c r="H13"/>
  <c r="C9"/>
  <c r="B9"/>
  <c r="D8"/>
  <c r="D7"/>
  <c r="D6"/>
  <c r="E6"/>
  <c r="D5"/>
  <c r="D4"/>
  <c r="E4"/>
  <c r="D3"/>
  <c r="D9"/>
  <c r="G4"/>
  <c r="H4"/>
  <c r="F4"/>
  <c r="F6"/>
  <c r="G6"/>
  <c r="H6"/>
  <c r="E8"/>
  <c r="E9"/>
  <c r="E7"/>
  <c r="E5"/>
  <c r="E3"/>
  <c r="H5"/>
  <c r="F5"/>
  <c r="G5"/>
  <c r="G9"/>
  <c r="H9"/>
  <c r="F9"/>
  <c r="H3"/>
  <c r="F3"/>
  <c r="G3"/>
  <c r="H7"/>
  <c r="F7"/>
  <c r="G7"/>
  <c r="G8"/>
  <c r="H8"/>
  <c r="F8"/>
</calcChain>
</file>

<file path=xl/sharedStrings.xml><?xml version="1.0" encoding="utf-8"?>
<sst xmlns="http://schemas.openxmlformats.org/spreadsheetml/2006/main" count="31" uniqueCount="22">
  <si>
    <t>表１</t>
    <rPh sb="0" eb="1">
      <t>ヒョウ</t>
    </rPh>
    <phoneticPr fontId="3"/>
  </si>
  <si>
    <t>講座名</t>
    <rPh sb="0" eb="2">
      <t>コウザ</t>
    </rPh>
    <rPh sb="2" eb="3">
      <t>メイ</t>
    </rPh>
    <phoneticPr fontId="3"/>
  </si>
  <si>
    <t>上半期受講者</t>
    <rPh sb="0" eb="3">
      <t>カミハンキ</t>
    </rPh>
    <rPh sb="3" eb="6">
      <t>ジュコウシャ</t>
    </rPh>
    <phoneticPr fontId="3"/>
  </si>
  <si>
    <t>下半期受講者</t>
    <rPh sb="0" eb="3">
      <t>シモハンキ</t>
    </rPh>
    <rPh sb="3" eb="6">
      <t>ジュコウシャ</t>
    </rPh>
    <phoneticPr fontId="3"/>
  </si>
  <si>
    <t>今年度受講者</t>
    <rPh sb="0" eb="3">
      <t>コンネンド</t>
    </rPh>
    <rPh sb="3" eb="6">
      <t>ジュコウシャ</t>
    </rPh>
    <phoneticPr fontId="3"/>
  </si>
  <si>
    <t>受講者割合</t>
    <rPh sb="0" eb="3">
      <t>ジュコウシャ</t>
    </rPh>
    <rPh sb="3" eb="5">
      <t>ワリアイ</t>
    </rPh>
    <phoneticPr fontId="3"/>
  </si>
  <si>
    <t>ROUND</t>
  </si>
  <si>
    <t>ROUNDUP</t>
  </si>
  <si>
    <t>ROUNDDOWN</t>
  </si>
  <si>
    <t>簿記</t>
    <rPh sb="0" eb="2">
      <t>ボキ</t>
    </rPh>
    <phoneticPr fontId="3"/>
  </si>
  <si>
    <t>税理士</t>
    <rPh sb="0" eb="3">
      <t>ゼイリシ</t>
    </rPh>
    <phoneticPr fontId="3"/>
  </si>
  <si>
    <t>宅建主任者</t>
    <rPh sb="0" eb="2">
      <t>タッケン</t>
    </rPh>
    <rPh sb="2" eb="5">
      <t>シュニンシャ</t>
    </rPh>
    <phoneticPr fontId="3"/>
  </si>
  <si>
    <t>司法書士</t>
    <rPh sb="0" eb="2">
      <t>シホウ</t>
    </rPh>
    <rPh sb="2" eb="4">
      <t>ショシ</t>
    </rPh>
    <phoneticPr fontId="3"/>
  </si>
  <si>
    <t>情報処理</t>
    <rPh sb="0" eb="2">
      <t>ジョウホウ</t>
    </rPh>
    <rPh sb="2" eb="4">
      <t>ショリ</t>
    </rPh>
    <phoneticPr fontId="3"/>
  </si>
  <si>
    <t>医療事務</t>
    <rPh sb="0" eb="2">
      <t>イリョウ</t>
    </rPh>
    <rPh sb="2" eb="4">
      <t>ジム</t>
    </rPh>
    <phoneticPr fontId="3"/>
  </si>
  <si>
    <t>合計</t>
    <rPh sb="0" eb="2">
      <t>ゴウケイ</t>
    </rPh>
    <phoneticPr fontId="3"/>
  </si>
  <si>
    <t>表２</t>
    <rPh sb="0" eb="1">
      <t>ヒョウ</t>
    </rPh>
    <phoneticPr fontId="3"/>
  </si>
  <si>
    <t>受講料</t>
    <rPh sb="0" eb="3">
      <t>ジュコウリョウ</t>
    </rPh>
    <phoneticPr fontId="3"/>
  </si>
  <si>
    <t>人気順</t>
    <rPh sb="0" eb="2">
      <t>ニンキ</t>
    </rPh>
    <rPh sb="2" eb="3">
      <t>ジュン</t>
    </rPh>
    <phoneticPr fontId="3"/>
  </si>
  <si>
    <t>昨年度受講者</t>
    <rPh sb="0" eb="3">
      <t>サクネンド</t>
    </rPh>
    <rPh sb="3" eb="6">
      <t>ジュコウシャ</t>
    </rPh>
    <phoneticPr fontId="3"/>
  </si>
  <si>
    <t>IF</t>
  </si>
  <si>
    <t>年間受講料</t>
    <rPh sb="0" eb="2">
      <t>ネンカン</t>
    </rPh>
    <rPh sb="2" eb="5">
      <t>ジュコウリョウ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</si>
</sst>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">
    <xf numFmtId="0" fontId="0" fillId="0" borderId="0" xfId="0">
      <alignment vertical="center"/>
    </xf>
    <xf numFmtId="9" fontId="4" fillId="0" borderId="0" xfId="1" applyFont="1">
      <alignment vertical="center"/>
    </xf>
  </cellXfs>
  <cellStyles count="3">
    <cellStyle name="パーセント" xfId="1" builtinId="5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/>
  </sheetViews>
  <sheetFormatPr defaultRowHeight="13.5"/>
  <cols>
    <col min="1" max="1" width="11" bestFit="1" customWidth="1"/>
    <col min="2" max="4" width="13" bestFit="1" customWidth="1"/>
    <col min="5" max="8" width="9" customWidth="1"/>
  </cols>
  <sheetData>
    <row r="1" spans="1:8">
      <c r="A1" t="s">
        <v>0</v>
      </c>
    </row>
    <row r="2" spans="1:8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>
      <c r="A3" t="s">
        <v>9</v>
      </c>
      <c r="B3">
        <v>1305</v>
      </c>
      <c r="C3">
        <v>1500</v>
      </c>
      <c r="D3">
        <f t="shared" ref="D3:D8" si="0">SUM(B3:C3)</f>
        <v>2805</v>
      </c>
      <c r="E3">
        <f>D3/$D$9</f>
        <v>0.16907775768535263</v>
      </c>
      <c r="F3">
        <f>ROUND(E3,2)</f>
        <v>0.17</v>
      </c>
      <c r="G3">
        <f>ROUNDUP(E3,2)</f>
        <v>0.17</v>
      </c>
      <c r="H3" s="1">
        <f>ROUNDDOWN(E3,2)</f>
        <v>0.16</v>
      </c>
    </row>
    <row r="4" spans="1:8">
      <c r="A4" t="s">
        <v>10</v>
      </c>
      <c r="B4">
        <v>910</v>
      </c>
      <c r="C4">
        <v>1005</v>
      </c>
      <c r="D4">
        <f t="shared" si="0"/>
        <v>1915</v>
      </c>
      <c r="E4">
        <f t="shared" ref="E4:E9" si="1">D4/$D$9</f>
        <v>0.11543098251959011</v>
      </c>
      <c r="F4">
        <f t="shared" ref="F4:F9" si="2">ROUND(E4,2)</f>
        <v>0.12</v>
      </c>
      <c r="G4">
        <f t="shared" ref="G4:G9" si="3">ROUNDUP(E4,2)</f>
        <v>0.12</v>
      </c>
      <c r="H4" s="1">
        <f t="shared" ref="H4:H9" si="4">ROUNDDOWN(E4,2)</f>
        <v>0.11</v>
      </c>
    </row>
    <row r="5" spans="1:8">
      <c r="A5" t="s">
        <v>11</v>
      </c>
      <c r="B5">
        <v>1210</v>
      </c>
      <c r="C5">
        <v>1100</v>
      </c>
      <c r="D5">
        <f t="shared" si="0"/>
        <v>2310</v>
      </c>
      <c r="E5">
        <f t="shared" si="1"/>
        <v>0.13924050632911392</v>
      </c>
      <c r="F5">
        <f t="shared" si="2"/>
        <v>0.14000000000000001</v>
      </c>
      <c r="G5">
        <f t="shared" si="3"/>
        <v>0.14000000000000001</v>
      </c>
      <c r="H5" s="1">
        <f t="shared" si="4"/>
        <v>0.13</v>
      </c>
    </row>
    <row r="6" spans="1:8">
      <c r="A6" t="s">
        <v>12</v>
      </c>
      <c r="B6">
        <v>1410</v>
      </c>
      <c r="C6">
        <v>1380</v>
      </c>
      <c r="D6">
        <f t="shared" si="0"/>
        <v>2790</v>
      </c>
      <c r="E6">
        <f t="shared" si="1"/>
        <v>0.16817359855334538</v>
      </c>
      <c r="F6">
        <f t="shared" si="2"/>
        <v>0.17</v>
      </c>
      <c r="G6">
        <f t="shared" si="3"/>
        <v>0.17</v>
      </c>
      <c r="H6" s="1">
        <f t="shared" si="4"/>
        <v>0.16</v>
      </c>
    </row>
    <row r="7" spans="1:8">
      <c r="A7" t="s">
        <v>13</v>
      </c>
      <c r="B7">
        <v>1855</v>
      </c>
      <c r="C7">
        <v>1800</v>
      </c>
      <c r="D7">
        <f t="shared" si="0"/>
        <v>3655</v>
      </c>
      <c r="E7">
        <f t="shared" si="1"/>
        <v>0.22031344183242918</v>
      </c>
      <c r="F7">
        <f t="shared" si="2"/>
        <v>0.22</v>
      </c>
      <c r="G7">
        <f t="shared" si="3"/>
        <v>0.23</v>
      </c>
      <c r="H7" s="1">
        <f t="shared" si="4"/>
        <v>0.22</v>
      </c>
    </row>
    <row r="8" spans="1:8">
      <c r="A8" t="s">
        <v>14</v>
      </c>
      <c r="B8">
        <v>1600</v>
      </c>
      <c r="C8">
        <v>1515</v>
      </c>
      <c r="D8">
        <f t="shared" si="0"/>
        <v>3115</v>
      </c>
      <c r="E8">
        <f t="shared" si="1"/>
        <v>0.18776371308016879</v>
      </c>
      <c r="F8">
        <f t="shared" si="2"/>
        <v>0.19</v>
      </c>
      <c r="G8">
        <f t="shared" si="3"/>
        <v>0.19</v>
      </c>
      <c r="H8" s="1">
        <f t="shared" si="4"/>
        <v>0.18</v>
      </c>
    </row>
    <row r="9" spans="1:8">
      <c r="A9" t="s">
        <v>15</v>
      </c>
      <c r="B9">
        <f>SUM(B3:B8)</f>
        <v>8290</v>
      </c>
      <c r="C9">
        <f>SUM(C3:C8)</f>
        <v>8300</v>
      </c>
      <c r="D9">
        <f>SUM(D3:D8)</f>
        <v>16590</v>
      </c>
      <c r="E9">
        <f t="shared" si="1"/>
        <v>1</v>
      </c>
      <c r="F9">
        <f t="shared" si="2"/>
        <v>1</v>
      </c>
      <c r="G9">
        <f t="shared" si="3"/>
        <v>1</v>
      </c>
      <c r="H9" s="1">
        <f t="shared" si="4"/>
        <v>1</v>
      </c>
    </row>
    <row r="11" spans="1:8">
      <c r="A11" t="s">
        <v>16</v>
      </c>
    </row>
    <row r="12" spans="1:8">
      <c r="A12" t="s">
        <v>1</v>
      </c>
      <c r="B12" t="s">
        <v>17</v>
      </c>
      <c r="C12" t="s">
        <v>4</v>
      </c>
      <c r="D12" t="s">
        <v>21</v>
      </c>
      <c r="E12" t="s">
        <v>18</v>
      </c>
      <c r="F12" t="s">
        <v>19</v>
      </c>
      <c r="G12" t="s">
        <v>20</v>
      </c>
    </row>
    <row r="13" spans="1:8">
      <c r="A13" t="s">
        <v>9</v>
      </c>
      <c r="B13">
        <v>35000</v>
      </c>
      <c r="C13">
        <v>2805</v>
      </c>
      <c r="D13">
        <f>B13*C13</f>
        <v>98175000</v>
      </c>
      <c r="E13">
        <f t="shared" ref="E13:E18" si="5">RANK(D13,$D$13:$D$18,0)</f>
        <v>6</v>
      </c>
      <c r="F13">
        <v>2607</v>
      </c>
      <c r="G13" t="str">
        <f t="shared" ref="G13:G18" si="6">IF(C13&lt;F13,"減少","増加")</f>
        <v>増加</v>
      </c>
      <c r="H13" t="str">
        <f>IF(C13&lt;F13,"減少","")</f>
        <v/>
      </c>
    </row>
    <row r="14" spans="1:8">
      <c r="A14" t="s">
        <v>10</v>
      </c>
      <c r="B14">
        <v>185000</v>
      </c>
      <c r="C14">
        <v>1915</v>
      </c>
      <c r="D14">
        <f t="shared" ref="D14:D19" si="7">B14*C14</f>
        <v>354275000</v>
      </c>
      <c r="E14">
        <f t="shared" si="5"/>
        <v>3</v>
      </c>
      <c r="F14">
        <v>2000</v>
      </c>
      <c r="G14" t="str">
        <f t="shared" si="6"/>
        <v>減少</v>
      </c>
    </row>
    <row r="15" spans="1:8">
      <c r="A15" t="s">
        <v>11</v>
      </c>
      <c r="B15">
        <v>147000</v>
      </c>
      <c r="C15">
        <v>2310</v>
      </c>
      <c r="D15">
        <f t="shared" si="7"/>
        <v>339570000</v>
      </c>
      <c r="E15">
        <f t="shared" si="5"/>
        <v>4</v>
      </c>
      <c r="F15">
        <v>2440</v>
      </c>
      <c r="G15" t="str">
        <f t="shared" si="6"/>
        <v>減少</v>
      </c>
    </row>
    <row r="16" spans="1:8">
      <c r="A16" t="s">
        <v>12</v>
      </c>
      <c r="B16">
        <v>132000</v>
      </c>
      <c r="C16">
        <v>2790</v>
      </c>
      <c r="D16">
        <f t="shared" si="7"/>
        <v>368280000</v>
      </c>
      <c r="E16">
        <f t="shared" si="5"/>
        <v>2</v>
      </c>
      <c r="F16">
        <v>2895</v>
      </c>
      <c r="G16" t="str">
        <f t="shared" si="6"/>
        <v>減少</v>
      </c>
    </row>
    <row r="17" spans="1:7">
      <c r="A17" t="s">
        <v>13</v>
      </c>
      <c r="B17">
        <v>125000</v>
      </c>
      <c r="C17">
        <v>3655</v>
      </c>
      <c r="D17">
        <f t="shared" si="7"/>
        <v>456875000</v>
      </c>
      <c r="E17">
        <f t="shared" si="5"/>
        <v>1</v>
      </c>
      <c r="F17">
        <v>3550</v>
      </c>
      <c r="G17" t="str">
        <f t="shared" si="6"/>
        <v>増加</v>
      </c>
    </row>
    <row r="18" spans="1:7">
      <c r="A18" t="s">
        <v>14</v>
      </c>
      <c r="B18">
        <v>86500</v>
      </c>
      <c r="C18">
        <v>3115</v>
      </c>
      <c r="D18">
        <f t="shared" si="7"/>
        <v>269447500</v>
      </c>
      <c r="E18">
        <f t="shared" si="5"/>
        <v>5</v>
      </c>
      <c r="F18">
        <v>2980</v>
      </c>
      <c r="G18" t="str">
        <f t="shared" si="6"/>
        <v>増加</v>
      </c>
    </row>
    <row r="19" spans="1:7">
      <c r="A19" t="s">
        <v>15</v>
      </c>
      <c r="B19">
        <f>SUM(B13:B18)</f>
        <v>710500</v>
      </c>
      <c r="C19">
        <v>16590</v>
      </c>
      <c r="D19">
        <f t="shared" si="7"/>
        <v>11787195000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M.Shimizu</dc:creator>
  <cp:lastModifiedBy>M.Shimizu</cp:lastModifiedBy>
  <dcterms:created xsi:type="dcterms:W3CDTF">2010-03-09T23:14:27Z</dcterms:created>
  <dcterms:modified xsi:type="dcterms:W3CDTF">2010-09-10T10:49:20Z</dcterms:modified>
</cp:coreProperties>
</file>