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defaultThemeVersion="166925"/>
  <mc:AlternateContent xmlns:mc="http://schemas.openxmlformats.org/markup-compatibility/2006">
    <mc:Choice Requires="x15">
      <x15ac:absPath xmlns:x15ac="http://schemas.microsoft.com/office/spreadsheetml/2010/11/ac" url="https://ctwkeihouac-my.sharepoint.com/personal/k-hikichi_s_keiho-u_ac_jp/Documents/会計学基礎テキストフォルダ/02_サーバー格納予定データ/02_発展問題（Word）/"/>
    </mc:Choice>
  </mc:AlternateContent>
  <xr:revisionPtr revIDLastSave="15" documentId="8_{3CA03336-0FEE-4C1E-AD40-9D8A3845E2F7}" xr6:coauthVersionLast="47" xr6:coauthVersionMax="47" xr10:uidLastSave="{4E1663EA-3A72-4D99-8C9C-16165EE2EBC2}"/>
  <bookViews>
    <workbookView xWindow="1464" yWindow="1464" windowWidth="21600" windowHeight="13560" activeTab="1" xr2:uid="{4BEC34BD-B01A-4E23-A928-5C218950F8A4}"/>
  </bookViews>
  <sheets>
    <sheet name="発展問題" sheetId="1" r:id="rId1"/>
    <sheet name="解答" sheetId="2" r:id="rId2"/>
  </sheets>
  <definedNames>
    <definedName name="_xlnm.Print_Area" localSheetId="1">解答!$A$1:$J$16</definedName>
    <definedName name="_xlnm.Print_Area" localSheetId="0">発展問題!$A$1:$J$17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I14" i="2" l="1"/>
  <c r="F14" i="2"/>
  <c r="E14" i="2"/>
  <c r="D14" i="2"/>
  <c r="C14" i="2"/>
  <c r="I12" i="2"/>
  <c r="F12" i="2"/>
  <c r="E12" i="2"/>
  <c r="D12" i="2"/>
  <c r="C12" i="2"/>
  <c r="H11" i="2"/>
  <c r="G11" i="2"/>
  <c r="G12" i="2" s="1"/>
  <c r="H10" i="2"/>
  <c r="H14" i="2" s="1"/>
  <c r="G10" i="2"/>
  <c r="G14" i="2" s="1"/>
  <c r="I13" i="1"/>
  <c r="F13" i="1"/>
  <c r="E13" i="1"/>
  <c r="D13" i="1"/>
  <c r="C13" i="1"/>
  <c r="H12" i="1"/>
  <c r="H13" i="1" s="1"/>
  <c r="G12" i="1"/>
  <c r="H11" i="1"/>
  <c r="G11" i="1"/>
  <c r="G13" i="1" s="1"/>
  <c r="H12" i="2" l="1"/>
</calcChain>
</file>

<file path=xl/sharedStrings.xml><?xml version="1.0" encoding="utf-8"?>
<sst xmlns="http://schemas.openxmlformats.org/spreadsheetml/2006/main" count="44" uniqueCount="25">
  <si>
    <t>あなたは、先輩から売掛金の分析を行っています。</t>
    <rPh sb="5" eb="7">
      <t>センパイ</t>
    </rPh>
    <rPh sb="9" eb="12">
      <t>ウリカケキン</t>
    </rPh>
    <rPh sb="13" eb="15">
      <t>ブンセキ</t>
    </rPh>
    <rPh sb="16" eb="17">
      <t>オコナ</t>
    </rPh>
    <phoneticPr fontId="3"/>
  </si>
  <si>
    <t>そこで、過去数年の売掛金の残高の推移表を作成いる。</t>
    <rPh sb="4" eb="6">
      <t>カコ</t>
    </rPh>
    <rPh sb="6" eb="8">
      <t>スウネン</t>
    </rPh>
    <rPh sb="9" eb="12">
      <t>ウリカケキン</t>
    </rPh>
    <rPh sb="13" eb="15">
      <t>ザンダカ</t>
    </rPh>
    <rPh sb="16" eb="18">
      <t>スイイ</t>
    </rPh>
    <rPh sb="18" eb="19">
      <t>ヒョウ</t>
    </rPh>
    <rPh sb="20" eb="22">
      <t>サクセイ</t>
    </rPh>
    <phoneticPr fontId="3"/>
  </si>
  <si>
    <t>当期の売上高と売掛金の関係についても下記の通りまとめた。</t>
    <rPh sb="0" eb="2">
      <t>トウキ</t>
    </rPh>
    <rPh sb="3" eb="6">
      <t>ウリアゲダカ</t>
    </rPh>
    <rPh sb="7" eb="10">
      <t>ウリカケキン</t>
    </rPh>
    <rPh sb="11" eb="13">
      <t>カンケイ</t>
    </rPh>
    <rPh sb="18" eb="20">
      <t>カキ</t>
    </rPh>
    <rPh sb="21" eb="22">
      <t>トオ</t>
    </rPh>
    <phoneticPr fontId="3"/>
  </si>
  <si>
    <t>下記の売掛金回転期間分析表を完成させ、あなたは、どんなリスク（誤り又は不正）を想定すべきか検討しなさい。</t>
    <rPh sb="0" eb="2">
      <t>カキ</t>
    </rPh>
    <rPh sb="3" eb="5">
      <t>ウリカケ</t>
    </rPh>
    <rPh sb="5" eb="8">
      <t>ブンセキヒョウ</t>
    </rPh>
    <rPh sb="9" eb="11">
      <t>カンセイ</t>
    </rPh>
    <rPh sb="26" eb="27">
      <t>アヤマ</t>
    </rPh>
    <rPh sb="28" eb="29">
      <t>マタ</t>
    </rPh>
    <rPh sb="30" eb="32">
      <t>フセイ</t>
    </rPh>
    <rPh sb="34" eb="36">
      <t>ソウテイ</t>
    </rPh>
    <rPh sb="40" eb="42">
      <t>ケントウ</t>
    </rPh>
    <phoneticPr fontId="3"/>
  </si>
  <si>
    <t>（単位：百万円）</t>
    <rPh sb="1" eb="3">
      <t>タンイ</t>
    </rPh>
    <rPh sb="4" eb="7">
      <t>ヒャクマンエン</t>
    </rPh>
    <phoneticPr fontId="3"/>
  </si>
  <si>
    <t>6年前</t>
    <rPh sb="1" eb="3">
      <t>ネンマエ</t>
    </rPh>
    <phoneticPr fontId="3"/>
  </si>
  <si>
    <t>5年前</t>
    <rPh sb="1" eb="3">
      <t>ネンマエ</t>
    </rPh>
    <phoneticPr fontId="3"/>
  </si>
  <si>
    <t>4年前</t>
    <rPh sb="1" eb="3">
      <t>ネンマエ</t>
    </rPh>
    <phoneticPr fontId="3"/>
  </si>
  <si>
    <t>3年前</t>
    <rPh sb="1" eb="3">
      <t>ネンマエ</t>
    </rPh>
    <phoneticPr fontId="3"/>
  </si>
  <si>
    <t>2年前</t>
    <rPh sb="1" eb="3">
      <t>ネンマエ</t>
    </rPh>
    <phoneticPr fontId="3"/>
  </si>
  <si>
    <t>1年前</t>
    <rPh sb="1" eb="3">
      <t>ネンマエ</t>
    </rPh>
    <phoneticPr fontId="3"/>
  </si>
  <si>
    <t>当期</t>
    <rPh sb="0" eb="2">
      <t>トウキ</t>
    </rPh>
    <phoneticPr fontId="3"/>
  </si>
  <si>
    <t>売上高</t>
    <rPh sb="0" eb="3">
      <t>ウリアゲダカ</t>
    </rPh>
    <phoneticPr fontId="3"/>
  </si>
  <si>
    <t>売上総利益</t>
    <rPh sb="0" eb="5">
      <t>ウリアゲソウリエキ</t>
    </rPh>
    <phoneticPr fontId="3"/>
  </si>
  <si>
    <t>売上総利益率</t>
    <rPh sb="0" eb="6">
      <t>ウリアゲソウリエキリツ</t>
    </rPh>
    <phoneticPr fontId="3"/>
  </si>
  <si>
    <t>売掛金残高</t>
    <rPh sb="0" eb="3">
      <t>ウリカケキン</t>
    </rPh>
    <rPh sb="3" eb="5">
      <t>ザンダカ</t>
    </rPh>
    <phoneticPr fontId="3"/>
  </si>
  <si>
    <t>売掛金回転期間（月）</t>
    <rPh sb="0" eb="3">
      <t>ウリカケキン</t>
    </rPh>
    <rPh sb="3" eb="5">
      <t>カイテン</t>
    </rPh>
    <rPh sb="5" eb="7">
      <t>キカン</t>
    </rPh>
    <rPh sb="8" eb="9">
      <t>ツキ</t>
    </rPh>
    <phoneticPr fontId="3"/>
  </si>
  <si>
    <t>有利子負債残高</t>
    <rPh sb="0" eb="5">
      <t>ユウリシフサイ</t>
    </rPh>
    <rPh sb="5" eb="7">
      <t>ザンダカ</t>
    </rPh>
    <phoneticPr fontId="3"/>
  </si>
  <si>
    <t>売掛金の分析</t>
    <rPh sb="0" eb="3">
      <t>ウリカケキン</t>
    </rPh>
    <rPh sb="4" eb="6">
      <t>ブンセキ</t>
    </rPh>
    <phoneticPr fontId="3"/>
  </si>
  <si>
    <t>【想定されるリスク】</t>
    <rPh sb="1" eb="3">
      <t>ソウテイ</t>
    </rPh>
    <phoneticPr fontId="3"/>
  </si>
  <si>
    <t>　このことから、売掛金の評価の妥当性（貸倒引当金の設定不足）や債権の架空計上が行われていないかに注意する必要があるといえる。</t>
    <rPh sb="8" eb="11">
      <t>ウリカケキン</t>
    </rPh>
    <rPh sb="12" eb="14">
      <t>ヒョウカ</t>
    </rPh>
    <rPh sb="15" eb="18">
      <t>ダトウセイ</t>
    </rPh>
    <rPh sb="19" eb="24">
      <t>カシダオレヒキアテキン</t>
    </rPh>
    <rPh sb="25" eb="27">
      <t>セッテイ</t>
    </rPh>
    <rPh sb="27" eb="29">
      <t>ブソク</t>
    </rPh>
    <rPh sb="31" eb="33">
      <t>サイケン</t>
    </rPh>
    <rPh sb="34" eb="38">
      <t>カクウケイジョウ</t>
    </rPh>
    <rPh sb="39" eb="40">
      <t>オコナ</t>
    </rPh>
    <rPh sb="48" eb="50">
      <t>チュウイ</t>
    </rPh>
    <rPh sb="52" eb="54">
      <t>ヒツヨウ</t>
    </rPh>
    <phoneticPr fontId="3"/>
  </si>
  <si>
    <t>（財務諸表上の関連科目：売掛金、売上高、貸倒引当金 等）</t>
    <rPh sb="1" eb="5">
      <t>ザイムショヒョウ</t>
    </rPh>
    <rPh sb="5" eb="6">
      <t>ジョウ</t>
    </rPh>
    <rPh sb="7" eb="9">
      <t>カンレン</t>
    </rPh>
    <rPh sb="9" eb="11">
      <t>カモク</t>
    </rPh>
    <rPh sb="12" eb="15">
      <t>ウリカケキン</t>
    </rPh>
    <rPh sb="16" eb="19">
      <t>ウリアゲダカ</t>
    </rPh>
    <rPh sb="20" eb="24">
      <t>カシダオレヒキアテ</t>
    </rPh>
    <rPh sb="24" eb="25">
      <t>キン</t>
    </rPh>
    <rPh sb="26" eb="27">
      <t>トウ</t>
    </rPh>
    <phoneticPr fontId="3"/>
  </si>
  <si>
    <t>なお、売掛金回転期間（月）とは、「売掛金÷売上高×12」で計算でき、売掛金の発生から回収までの期間を示す指標です。</t>
    <rPh sb="3" eb="6">
      <t>ウリカケキン</t>
    </rPh>
    <rPh sb="6" eb="10">
      <t>カイテンキカン</t>
    </rPh>
    <rPh sb="11" eb="12">
      <t>ツキ</t>
    </rPh>
    <rPh sb="17" eb="20">
      <t>ウリカケキン</t>
    </rPh>
    <rPh sb="21" eb="24">
      <t>ウリアゲダカ</t>
    </rPh>
    <rPh sb="29" eb="31">
      <t>ケイサン</t>
    </rPh>
    <rPh sb="34" eb="37">
      <t>ウリカケキン</t>
    </rPh>
    <rPh sb="38" eb="40">
      <t>ハッセイ</t>
    </rPh>
    <rPh sb="42" eb="44">
      <t>カイシュウ</t>
    </rPh>
    <rPh sb="47" eb="49">
      <t>キカン</t>
    </rPh>
    <rPh sb="50" eb="51">
      <t>シメ</t>
    </rPh>
    <rPh sb="52" eb="54">
      <t>シヒョウ</t>
    </rPh>
    <phoneticPr fontId="3"/>
  </si>
  <si>
    <r>
      <t>　売掛金の回転期間が伸びていることから、</t>
    </r>
    <r>
      <rPr>
        <b/>
        <u/>
        <sz val="24"/>
        <color theme="1"/>
        <rFont val="游ゴシック"/>
        <family val="3"/>
        <charset val="128"/>
        <scheme val="minor"/>
      </rPr>
      <t>売掛金の一部が回収されていない</t>
    </r>
    <r>
      <rPr>
        <b/>
        <sz val="24"/>
        <color theme="1"/>
        <rFont val="游ゴシック"/>
        <family val="3"/>
        <charset val="128"/>
        <scheme val="minor"/>
      </rPr>
      <t>ことが想定される。</t>
    </r>
    <rPh sb="1" eb="3">
      <t>ウリカケ</t>
    </rPh>
    <rPh sb="3" eb="4">
      <t>キン</t>
    </rPh>
    <rPh sb="5" eb="9">
      <t>カイテンキカン</t>
    </rPh>
    <rPh sb="10" eb="11">
      <t>ノ</t>
    </rPh>
    <rPh sb="20" eb="23">
      <t>ウリカケキン</t>
    </rPh>
    <rPh sb="24" eb="26">
      <t>イチブ</t>
    </rPh>
    <rPh sb="27" eb="29">
      <t>カイシュウ</t>
    </rPh>
    <rPh sb="38" eb="40">
      <t>ソウテイ</t>
    </rPh>
    <phoneticPr fontId="3"/>
  </si>
  <si>
    <t>【発展問題】</t>
    <rPh sb="1" eb="5">
      <t>ハッテンモンダイ</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</si>
</sst>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
  </numFmts>
  <fonts count="8" x14ac:knownFonts="1">
    <font>
      <sz val="11"/>
      <color theme="1"/>
      <name val="游ゴシック"/>
      <family val="2"/>
      <charset val="128"/>
      <scheme val="minor"/>
    </font>
    <font>
      <sz val="11"/>
      <color theme="1"/>
      <name val="游ゴシック"/>
      <family val="2"/>
      <charset val="128"/>
      <scheme val="minor"/>
    </font>
    <font>
      <b/>
      <sz val="16"/>
      <color theme="1"/>
      <name val="游ゴシック"/>
      <family val="3"/>
      <charset val="128"/>
      <scheme val="minor"/>
    </font>
    <font>
      <sz val="6"/>
      <name val="游ゴシック"/>
      <family val="2"/>
      <charset val="128"/>
      <scheme val="minor"/>
    </font>
    <font>
      <b/>
      <sz val="24"/>
      <color theme="1"/>
      <name val="游ゴシック"/>
      <family val="3"/>
      <charset val="128"/>
      <scheme val="minor"/>
    </font>
    <font>
      <b/>
      <sz val="24"/>
      <color rgb="FFFF0000"/>
      <name val="游ゴシック"/>
      <family val="3"/>
      <charset val="128"/>
      <scheme val="minor"/>
    </font>
    <font>
      <b/>
      <u/>
      <sz val="24"/>
      <color theme="1"/>
      <name val="游ゴシック"/>
      <family val="3"/>
      <charset val="128"/>
      <scheme val="minor"/>
    </font>
    <font>
      <b/>
      <sz val="18"/>
      <color theme="1"/>
      <name val="游ゴシック"/>
      <family val="3"/>
      <charset val="128"/>
      <scheme val="minor"/>
    </font>
  </fonts>
  <fills count="3">
    <fill>
      <patternFill patternType="none"/>
    </fill>
    <fill>
      <patternFill patternType="gray125"/>
    </fill>
    <fill>
      <patternFill patternType="solid">
        <fgColor rgb="FFFFC000"/>
        <bgColor indexed="64"/>
      </patternFill>
    </fill>
  </fills>
  <borders count="13">
    <border>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cellStyleXfs>
  <cellXfs count="22">
    <xf numFmtId="0" fontId="0" fillId="0" borderId="0" xfId="0">
      <alignment vertical="center"/>
    </xf>
    <xf numFmtId="0" fontId="2" fillId="0" borderId="0" xfId="0" applyFont="1">
      <alignment vertical="center"/>
    </xf>
    <xf numFmtId="0" fontId="4" fillId="0" borderId="0" xfId="0" applyFont="1">
      <alignment vertical="center"/>
    </xf>
    <xf numFmtId="0" fontId="4" fillId="0" borderId="1" xfId="0" applyFont="1" applyBorder="1">
      <alignment vertical="center"/>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4" fillId="0" borderId="4" xfId="0" applyFont="1" applyBorder="1">
      <alignment vertical="center"/>
    </xf>
    <xf numFmtId="38" fontId="4" fillId="0" borderId="5" xfId="1" applyFont="1" applyBorder="1">
      <alignment vertical="center"/>
    </xf>
    <xf numFmtId="38" fontId="4" fillId="0" borderId="6" xfId="1" applyFont="1" applyBorder="1">
      <alignment vertical="center"/>
    </xf>
    <xf numFmtId="9" fontId="4" fillId="0" borderId="5" xfId="2" applyFont="1" applyBorder="1">
      <alignment vertical="center"/>
    </xf>
    <xf numFmtId="9" fontId="4" fillId="0" borderId="6" xfId="2" applyFont="1" applyBorder="1">
      <alignment vertical="center"/>
    </xf>
    <xf numFmtId="0" fontId="4" fillId="0" borderId="7" xfId="0" applyFont="1" applyBorder="1">
      <alignment vertical="center"/>
    </xf>
    <xf numFmtId="0" fontId="4" fillId="0" borderId="8" xfId="0" applyFont="1" applyBorder="1">
      <alignment vertical="center"/>
    </xf>
    <xf numFmtId="0" fontId="4" fillId="0" borderId="9" xfId="0" applyFont="1" applyBorder="1">
      <alignment vertical="center"/>
    </xf>
    <xf numFmtId="0" fontId="4" fillId="0" borderId="10" xfId="0" applyFont="1" applyBorder="1">
      <alignment vertical="center"/>
    </xf>
    <xf numFmtId="38" fontId="4" fillId="0" borderId="11" xfId="1" applyFont="1" applyBorder="1">
      <alignment vertical="center"/>
    </xf>
    <xf numFmtId="38" fontId="4" fillId="0" borderId="12" xfId="1" applyFont="1" applyBorder="1">
      <alignment vertical="center"/>
    </xf>
    <xf numFmtId="176" fontId="4" fillId="2" borderId="8" xfId="0" applyNumberFormat="1" applyFont="1" applyFill="1" applyBorder="1">
      <alignment vertical="center"/>
    </xf>
    <xf numFmtId="176" fontId="4" fillId="2" borderId="9" xfId="0" applyNumberFormat="1" applyFont="1" applyFill="1" applyBorder="1">
      <alignment vertical="center"/>
    </xf>
    <xf numFmtId="0" fontId="4" fillId="0" borderId="0" xfId="0" applyFont="1" applyFill="1" applyBorder="1">
      <alignment vertical="center"/>
    </xf>
    <xf numFmtId="0" fontId="5" fillId="0" borderId="0" xfId="0" applyFont="1" applyFill="1" applyBorder="1">
      <alignment vertical="center"/>
    </xf>
    <xf numFmtId="0" fontId="7" fillId="0" borderId="0" xfId="0" applyFont="1">
      <alignment vertical="center"/>
    </xf>
  </cellXfs>
  <cellStyles count="3">
    <cellStyle name="パーセント" xfId="2" builtinId="5"/>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27C32C-C0FC-4B10-9B4C-F1B1BFE0B8C7}">
  <sheetPr>
    <pageSetUpPr fitToPage="1"/>
  </sheetPr>
  <dimension ref="B2:M16"/>
  <sheetViews>
    <sheetView showGridLines="0" zoomScaleNormal="100" workbookViewId="0">
      <selection activeCell="A8" sqref="A8:XFD8"/>
    </sheetView>
  </sheetViews>
  <sheetFormatPr defaultRowHeight="18" x14ac:dyDescent="0.45"/>
  <cols>
    <col min="1" max="1" width="3.296875" customWidth="1"/>
    <col min="2" max="2" width="42" customWidth="1"/>
    <col min="3" max="9" width="17.796875" customWidth="1"/>
    <col min="10" max="10" width="4.59765625" customWidth="1"/>
    <col min="11" max="12" width="14.796875" bestFit="1" customWidth="1"/>
  </cols>
  <sheetData>
    <row r="2" spans="2:13" ht="26.4" x14ac:dyDescent="0.45">
      <c r="B2" s="1" t="s">
        <v>18</v>
      </c>
      <c r="C2" s="1"/>
      <c r="D2" s="1"/>
      <c r="E2" s="1"/>
      <c r="F2" s="1"/>
      <c r="G2" s="1"/>
      <c r="H2" s="1"/>
      <c r="I2" s="1"/>
      <c r="J2" s="1"/>
      <c r="K2" s="1"/>
      <c r="L2" s="1"/>
      <c r="M2" s="1"/>
    </row>
    <row r="3" spans="2:13" ht="26.4" x14ac:dyDescent="0.45">
      <c r="B3" s="1"/>
      <c r="C3" s="1"/>
      <c r="D3" s="1"/>
      <c r="E3" s="1"/>
      <c r="F3" s="1"/>
      <c r="G3" s="1"/>
      <c r="H3" s="1"/>
      <c r="I3" s="1"/>
      <c r="J3" s="1"/>
      <c r="K3" s="1"/>
      <c r="L3" s="1"/>
      <c r="M3" s="1"/>
    </row>
    <row r="4" spans="2:13" ht="26.4" x14ac:dyDescent="0.45">
      <c r="B4" s="1" t="s">
        <v>0</v>
      </c>
      <c r="C4" s="1"/>
      <c r="D4" s="1"/>
      <c r="E4" s="1"/>
      <c r="F4" s="1"/>
      <c r="G4" s="1"/>
      <c r="H4" s="1"/>
      <c r="I4" s="1"/>
      <c r="J4" s="1"/>
      <c r="K4" s="1"/>
      <c r="L4" s="1"/>
      <c r="M4" s="1"/>
    </row>
    <row r="5" spans="2:13" ht="26.4" x14ac:dyDescent="0.45">
      <c r="B5" s="1" t="s">
        <v>1</v>
      </c>
      <c r="C5" s="1"/>
      <c r="D5" s="1"/>
      <c r="E5" s="1"/>
      <c r="F5" s="1"/>
      <c r="G5" s="1"/>
      <c r="H5" s="1"/>
      <c r="I5" s="1"/>
      <c r="J5" s="1"/>
      <c r="K5" s="1"/>
      <c r="L5" s="1"/>
      <c r="M5" s="1"/>
    </row>
    <row r="6" spans="2:13" ht="26.4" x14ac:dyDescent="0.45">
      <c r="B6" s="1" t="s">
        <v>2</v>
      </c>
      <c r="C6" s="1"/>
      <c r="D6" s="1"/>
      <c r="E6" s="1"/>
      <c r="F6" s="1"/>
      <c r="G6" s="1"/>
      <c r="H6" s="1"/>
      <c r="I6" s="1"/>
      <c r="J6" s="1"/>
      <c r="K6" s="1"/>
      <c r="L6" s="1"/>
      <c r="M6" s="1"/>
    </row>
    <row r="7" spans="2:13" ht="26.4" x14ac:dyDescent="0.45">
      <c r="B7" s="1" t="s">
        <v>3</v>
      </c>
      <c r="C7" s="1"/>
      <c r="D7" s="1"/>
      <c r="E7" s="1"/>
      <c r="F7" s="1"/>
      <c r="G7" s="1"/>
      <c r="H7" s="1"/>
      <c r="I7" s="1"/>
      <c r="J7" s="1"/>
      <c r="K7" s="1"/>
      <c r="L7" s="1"/>
      <c r="M7" s="1"/>
    </row>
    <row r="8" spans="2:13" ht="26.4" x14ac:dyDescent="0.45">
      <c r="B8" s="1" t="s">
        <v>22</v>
      </c>
      <c r="C8" s="1"/>
      <c r="D8" s="1"/>
      <c r="E8" s="1"/>
      <c r="F8" s="1"/>
      <c r="G8" s="1"/>
      <c r="H8" s="1"/>
      <c r="I8" s="1"/>
      <c r="J8" s="1"/>
      <c r="K8" s="1"/>
      <c r="L8" s="1"/>
      <c r="M8" s="1"/>
    </row>
    <row r="9" spans="2:13" ht="39.6" thickBot="1" x14ac:dyDescent="0.5">
      <c r="B9" s="2"/>
      <c r="C9" s="2"/>
      <c r="D9" s="2"/>
      <c r="E9" s="2"/>
      <c r="F9" s="2"/>
      <c r="G9" s="2"/>
      <c r="H9" s="2" t="s">
        <v>4</v>
      </c>
      <c r="I9" s="2"/>
    </row>
    <row r="10" spans="2:13" ht="39" x14ac:dyDescent="0.45">
      <c r="B10" s="3"/>
      <c r="C10" s="4" t="s">
        <v>5</v>
      </c>
      <c r="D10" s="4" t="s">
        <v>6</v>
      </c>
      <c r="E10" s="4" t="s">
        <v>7</v>
      </c>
      <c r="F10" s="4" t="s">
        <v>8</v>
      </c>
      <c r="G10" s="4" t="s">
        <v>9</v>
      </c>
      <c r="H10" s="4" t="s">
        <v>10</v>
      </c>
      <c r="I10" s="5" t="s">
        <v>11</v>
      </c>
    </row>
    <row r="11" spans="2:13" ht="39" x14ac:dyDescent="0.45">
      <c r="B11" s="6" t="s">
        <v>12</v>
      </c>
      <c r="C11" s="7">
        <v>205000</v>
      </c>
      <c r="D11" s="7">
        <v>207000</v>
      </c>
      <c r="E11" s="7">
        <v>206000</v>
      </c>
      <c r="F11" s="7">
        <v>205000</v>
      </c>
      <c r="G11" s="7">
        <f>100000*2</f>
        <v>200000</v>
      </c>
      <c r="H11" s="7">
        <f>106000*2</f>
        <v>212000</v>
      </c>
      <c r="I11" s="8">
        <v>206000</v>
      </c>
    </row>
    <row r="12" spans="2:13" ht="39" x14ac:dyDescent="0.45">
      <c r="B12" s="6" t="s">
        <v>13</v>
      </c>
      <c r="C12" s="7">
        <v>41000</v>
      </c>
      <c r="D12" s="7">
        <v>43000</v>
      </c>
      <c r="E12" s="7">
        <v>41000</v>
      </c>
      <c r="F12" s="7">
        <v>43000</v>
      </c>
      <c r="G12" s="7">
        <f>20000*2</f>
        <v>40000</v>
      </c>
      <c r="H12" s="7">
        <f>22000*2</f>
        <v>44000</v>
      </c>
      <c r="I12" s="8">
        <v>42000</v>
      </c>
    </row>
    <row r="13" spans="2:13" ht="39" x14ac:dyDescent="0.45">
      <c r="B13" s="6" t="s">
        <v>14</v>
      </c>
      <c r="C13" s="9">
        <f>C12/C11</f>
        <v>0.2</v>
      </c>
      <c r="D13" s="9">
        <f t="shared" ref="D13:I13" si="0">D12/D11</f>
        <v>0.20772946859903382</v>
      </c>
      <c r="E13" s="9">
        <f t="shared" si="0"/>
        <v>0.19902912621359223</v>
      </c>
      <c r="F13" s="9">
        <f t="shared" si="0"/>
        <v>0.2097560975609756</v>
      </c>
      <c r="G13" s="9">
        <f t="shared" si="0"/>
        <v>0.2</v>
      </c>
      <c r="H13" s="9">
        <f t="shared" si="0"/>
        <v>0.20754716981132076</v>
      </c>
      <c r="I13" s="10">
        <f t="shared" si="0"/>
        <v>0.20388349514563106</v>
      </c>
    </row>
    <row r="14" spans="2:13" ht="39" x14ac:dyDescent="0.45">
      <c r="B14" s="6" t="s">
        <v>15</v>
      </c>
      <c r="C14" s="7">
        <v>30000</v>
      </c>
      <c r="D14" s="7">
        <v>40000</v>
      </c>
      <c r="E14" s="7">
        <v>43000</v>
      </c>
      <c r="F14" s="7">
        <v>45000</v>
      </c>
      <c r="G14" s="7">
        <v>47000</v>
      </c>
      <c r="H14" s="7">
        <v>49000</v>
      </c>
      <c r="I14" s="8">
        <v>49000</v>
      </c>
    </row>
    <row r="15" spans="2:13" ht="39" x14ac:dyDescent="0.45">
      <c r="B15" s="11" t="s">
        <v>16</v>
      </c>
      <c r="C15" s="12"/>
      <c r="D15" s="12"/>
      <c r="E15" s="12"/>
      <c r="F15" s="12"/>
      <c r="G15" s="12"/>
      <c r="H15" s="12"/>
      <c r="I15" s="13"/>
    </row>
    <row r="16" spans="2:13" ht="39.6" thickBot="1" x14ac:dyDescent="0.5">
      <c r="B16" s="14" t="s">
        <v>17</v>
      </c>
      <c r="C16" s="15">
        <v>20000</v>
      </c>
      <c r="D16" s="15">
        <v>22000</v>
      </c>
      <c r="E16" s="15">
        <v>22600</v>
      </c>
      <c r="F16" s="15">
        <v>23000</v>
      </c>
      <c r="G16" s="15">
        <v>23400</v>
      </c>
      <c r="H16" s="15">
        <v>24000</v>
      </c>
      <c r="I16" s="16">
        <v>24000</v>
      </c>
    </row>
  </sheetData>
  <phoneticPr fontId="3"/>
  <pageMargins left="0.7" right="0.7" top="0.75" bottom="0.75" header="0.3" footer="0.3"/>
  <pageSetup paperSize="9" scale="6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CC73E7-1159-4933-A9B3-F92F64C2B20C}">
  <sheetPr>
    <pageSetUpPr fitToPage="1"/>
  </sheetPr>
  <dimension ref="A1:M20"/>
  <sheetViews>
    <sheetView showGridLines="0" tabSelected="1" topLeftCell="A8" zoomScaleNormal="100" workbookViewId="0">
      <selection activeCell="B3" sqref="B3"/>
    </sheetView>
  </sheetViews>
  <sheetFormatPr defaultRowHeight="18" x14ac:dyDescent="0.45"/>
  <cols>
    <col min="1" max="1" width="3.296875" customWidth="1"/>
    <col min="2" max="2" width="42" customWidth="1"/>
    <col min="3" max="9" width="17.796875" customWidth="1"/>
    <col min="10" max="10" width="4.59765625" customWidth="1"/>
    <col min="11" max="12" width="14.796875" bestFit="1" customWidth="1"/>
  </cols>
  <sheetData>
    <row r="1" spans="1:13" ht="28.8" x14ac:dyDescent="0.45">
      <c r="A1" s="21" t="s">
        <v>24</v>
      </c>
    </row>
    <row r="2" spans="1:13" ht="26.4" x14ac:dyDescent="0.45">
      <c r="C2" s="1"/>
      <c r="D2" s="1"/>
      <c r="E2" s="1"/>
      <c r="F2" s="1"/>
      <c r="G2" s="1"/>
      <c r="H2" s="1"/>
      <c r="I2" s="1"/>
      <c r="J2" s="1"/>
      <c r="K2" s="1"/>
      <c r="L2" s="1"/>
      <c r="M2" s="1"/>
    </row>
    <row r="3" spans="1:13" ht="26.4" x14ac:dyDescent="0.45">
      <c r="B3" s="1" t="s">
        <v>0</v>
      </c>
      <c r="C3" s="1"/>
      <c r="D3" s="1"/>
      <c r="E3" s="1"/>
      <c r="F3" s="1"/>
      <c r="G3" s="1"/>
      <c r="H3" s="1"/>
      <c r="I3" s="1"/>
      <c r="J3" s="1"/>
      <c r="K3" s="1"/>
      <c r="L3" s="1"/>
      <c r="M3" s="1"/>
    </row>
    <row r="4" spans="1:13" ht="26.4" x14ac:dyDescent="0.45">
      <c r="B4" s="1" t="s">
        <v>1</v>
      </c>
      <c r="C4" s="1"/>
      <c r="D4" s="1"/>
      <c r="E4" s="1"/>
      <c r="F4" s="1"/>
      <c r="G4" s="1"/>
      <c r="H4" s="1"/>
      <c r="I4" s="1"/>
      <c r="J4" s="1"/>
      <c r="K4" s="1"/>
      <c r="L4" s="1"/>
      <c r="M4" s="1"/>
    </row>
    <row r="5" spans="1:13" ht="26.4" x14ac:dyDescent="0.45">
      <c r="B5" s="1" t="s">
        <v>2</v>
      </c>
      <c r="C5" s="1"/>
      <c r="D5" s="1"/>
      <c r="E5" s="1"/>
      <c r="F5" s="1"/>
      <c r="G5" s="1"/>
      <c r="H5" s="1"/>
      <c r="I5" s="1"/>
      <c r="J5" s="1"/>
      <c r="K5" s="1"/>
      <c r="L5" s="1"/>
      <c r="M5" s="1"/>
    </row>
    <row r="6" spans="1:13" ht="26.4" x14ac:dyDescent="0.45">
      <c r="B6" s="1" t="s">
        <v>3</v>
      </c>
      <c r="C6" s="1"/>
      <c r="D6" s="1"/>
      <c r="E6" s="1"/>
      <c r="F6" s="1"/>
      <c r="G6" s="1"/>
      <c r="H6" s="1"/>
      <c r="I6" s="1"/>
      <c r="J6" s="1"/>
      <c r="K6" s="1"/>
      <c r="L6" s="1"/>
      <c r="M6" s="1"/>
    </row>
    <row r="7" spans="1:13" ht="26.4" x14ac:dyDescent="0.45">
      <c r="B7" s="1" t="s">
        <v>22</v>
      </c>
      <c r="C7" s="1"/>
      <c r="D7" s="1"/>
      <c r="E7" s="1"/>
      <c r="F7" s="1"/>
      <c r="G7" s="1"/>
      <c r="H7" s="1"/>
      <c r="I7" s="1"/>
      <c r="J7" s="1"/>
      <c r="K7" s="1"/>
      <c r="L7" s="1"/>
      <c r="M7" s="1"/>
    </row>
    <row r="8" spans="1:13" ht="39.6" thickBot="1" x14ac:dyDescent="0.5">
      <c r="B8" s="2"/>
      <c r="C8" s="2"/>
      <c r="D8" s="2"/>
      <c r="E8" s="2"/>
      <c r="F8" s="2"/>
      <c r="G8" s="2"/>
      <c r="H8" s="2" t="s">
        <v>4</v>
      </c>
      <c r="I8" s="2"/>
    </row>
    <row r="9" spans="1:13" ht="39" x14ac:dyDescent="0.45">
      <c r="B9" s="3"/>
      <c r="C9" s="4" t="s">
        <v>5</v>
      </c>
      <c r="D9" s="4" t="s">
        <v>6</v>
      </c>
      <c r="E9" s="4" t="s">
        <v>7</v>
      </c>
      <c r="F9" s="4" t="s">
        <v>8</v>
      </c>
      <c r="G9" s="4" t="s">
        <v>9</v>
      </c>
      <c r="H9" s="4" t="s">
        <v>10</v>
      </c>
      <c r="I9" s="5" t="s">
        <v>11</v>
      </c>
    </row>
    <row r="10" spans="1:13" ht="39" x14ac:dyDescent="0.45">
      <c r="B10" s="6" t="s">
        <v>12</v>
      </c>
      <c r="C10" s="7">
        <v>205000</v>
      </c>
      <c r="D10" s="7">
        <v>207000</v>
      </c>
      <c r="E10" s="7">
        <v>206000</v>
      </c>
      <c r="F10" s="7">
        <v>205000</v>
      </c>
      <c r="G10" s="7">
        <f>100000*2</f>
        <v>200000</v>
      </c>
      <c r="H10" s="7">
        <f>106000*2</f>
        <v>212000</v>
      </c>
      <c r="I10" s="8">
        <v>206000</v>
      </c>
    </row>
    <row r="11" spans="1:13" ht="39" x14ac:dyDescent="0.45">
      <c r="B11" s="6" t="s">
        <v>13</v>
      </c>
      <c r="C11" s="7">
        <v>41000</v>
      </c>
      <c r="D11" s="7">
        <v>43000</v>
      </c>
      <c r="E11" s="7">
        <v>41000</v>
      </c>
      <c r="F11" s="7">
        <v>43000</v>
      </c>
      <c r="G11" s="7">
        <f>20000*2</f>
        <v>40000</v>
      </c>
      <c r="H11" s="7">
        <f>22000*2</f>
        <v>44000</v>
      </c>
      <c r="I11" s="8">
        <v>42000</v>
      </c>
    </row>
    <row r="12" spans="1:13" ht="39" x14ac:dyDescent="0.45">
      <c r="B12" s="6" t="s">
        <v>14</v>
      </c>
      <c r="C12" s="9">
        <f>C11/C10</f>
        <v>0.2</v>
      </c>
      <c r="D12" s="9">
        <f t="shared" ref="D12:I12" si="0">D11/D10</f>
        <v>0.20772946859903382</v>
      </c>
      <c r="E12" s="9">
        <f t="shared" si="0"/>
        <v>0.19902912621359223</v>
      </c>
      <c r="F12" s="9">
        <f t="shared" si="0"/>
        <v>0.2097560975609756</v>
      </c>
      <c r="G12" s="9">
        <f t="shared" si="0"/>
        <v>0.2</v>
      </c>
      <c r="H12" s="9">
        <f t="shared" si="0"/>
        <v>0.20754716981132076</v>
      </c>
      <c r="I12" s="10">
        <f t="shared" si="0"/>
        <v>0.20388349514563106</v>
      </c>
    </row>
    <row r="13" spans="1:13" ht="39" x14ac:dyDescent="0.45">
      <c r="B13" s="6" t="s">
        <v>15</v>
      </c>
      <c r="C13" s="7">
        <v>30000</v>
      </c>
      <c r="D13" s="7">
        <v>40000</v>
      </c>
      <c r="E13" s="7">
        <v>43000</v>
      </c>
      <c r="F13" s="7">
        <v>45000</v>
      </c>
      <c r="G13" s="7">
        <v>47000</v>
      </c>
      <c r="H13" s="7">
        <v>49000</v>
      </c>
      <c r="I13" s="8">
        <v>49000</v>
      </c>
    </row>
    <row r="14" spans="1:13" ht="39" x14ac:dyDescent="0.45">
      <c r="B14" s="11" t="s">
        <v>16</v>
      </c>
      <c r="C14" s="17">
        <f>C13/C10*12</f>
        <v>1.7560975609756095</v>
      </c>
      <c r="D14" s="17">
        <f t="shared" ref="D14:F14" si="1">D13/D10*12</f>
        <v>2.318840579710145</v>
      </c>
      <c r="E14" s="17">
        <f t="shared" si="1"/>
        <v>2.5048543689320386</v>
      </c>
      <c r="F14" s="17">
        <f t="shared" si="1"/>
        <v>2.6341463414634148</v>
      </c>
      <c r="G14" s="17">
        <f>G13/G10*12</f>
        <v>2.82</v>
      </c>
      <c r="H14" s="17">
        <f>H13/H10*12</f>
        <v>2.7735849056603774</v>
      </c>
      <c r="I14" s="18">
        <f>I13/I10*12</f>
        <v>2.854368932038835</v>
      </c>
    </row>
    <row r="15" spans="1:13" ht="39.6" thickBot="1" x14ac:dyDescent="0.5">
      <c r="B15" s="14" t="s">
        <v>17</v>
      </c>
      <c r="C15" s="15">
        <v>20000</v>
      </c>
      <c r="D15" s="15">
        <v>22000</v>
      </c>
      <c r="E15" s="15">
        <v>22600</v>
      </c>
      <c r="F15" s="15">
        <v>23000</v>
      </c>
      <c r="G15" s="15">
        <v>23400</v>
      </c>
      <c r="H15" s="15">
        <v>24000</v>
      </c>
      <c r="I15" s="16">
        <v>24000</v>
      </c>
    </row>
    <row r="17" spans="2:2" ht="39" x14ac:dyDescent="0.45">
      <c r="B17" s="20" t="s">
        <v>19</v>
      </c>
    </row>
    <row r="18" spans="2:2" ht="39" x14ac:dyDescent="0.45">
      <c r="B18" s="19" t="s">
        <v>23</v>
      </c>
    </row>
    <row r="19" spans="2:2" ht="39" x14ac:dyDescent="0.45">
      <c r="B19" s="19" t="s">
        <v>20</v>
      </c>
    </row>
    <row r="20" spans="2:2" ht="39" x14ac:dyDescent="0.45">
      <c r="B20" s="19" t="s">
        <v>21</v>
      </c>
    </row>
  </sheetData>
  <phoneticPr fontId="3"/>
  <pageMargins left="0.7" right="0.7" top="0.75" bottom="0.75" header="0.3" footer="0.3"/>
  <pageSetup paperSize="9" scale="6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発展問題</vt:lpstr>
      <vt:lpstr>解答</vt:lpstr>
      <vt:lpstr>解答!Print_Area</vt:lpstr>
      <vt:lpstr>発展問題!Print_Area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藤原大花</dc:creator>
  <cp:lastModifiedBy>藤原 大花</cp:lastModifiedBy>
  <dcterms:created xsi:type="dcterms:W3CDTF">2022-08-26T02:05:49Z</dcterms:created>
  <dcterms:modified xsi:type="dcterms:W3CDTF">2022-09-10T08:31:56Z</dcterms:modified>
</cp:coreProperties>
</file>